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8E436297-7F2B-4FDD-9770-3CEB607F8D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ulett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J10" i="1" l="1"/>
  <c r="J11" i="1" s="1"/>
  <c r="J12" i="1"/>
  <c r="J13" i="1" s="1"/>
  <c r="D10" i="1"/>
  <c r="D11" i="1" s="1"/>
  <c r="D12" i="1"/>
  <c r="D13" i="1" s="1"/>
  <c r="G10" i="1"/>
  <c r="G11" i="1" s="1"/>
  <c r="M10" i="1"/>
  <c r="M11" i="1" s="1"/>
  <c r="M12" i="1"/>
  <c r="M13" i="1" s="1"/>
  <c r="G12" i="1"/>
  <c r="G13" i="1" s="1"/>
  <c r="N11" i="1"/>
  <c r="N13" i="1"/>
  <c r="H13" i="1"/>
  <c r="E11" i="1"/>
  <c r="H11" i="1"/>
  <c r="E13" i="1"/>
  <c r="K13" i="1"/>
  <c r="K11" i="1"/>
  <c r="N25" i="1" l="1"/>
  <c r="N27" i="1" s="1"/>
  <c r="K22" i="1"/>
  <c r="K24" i="1" s="1"/>
  <c r="K23" i="1" s="1"/>
  <c r="I30" i="1" s="1"/>
  <c r="I36" i="1" s="1"/>
  <c r="N22" i="1"/>
  <c r="N24" i="1" s="1"/>
  <c r="K25" i="1"/>
  <c r="K27" i="1" s="1"/>
  <c r="K26" i="1" s="1"/>
  <c r="I31" i="1" s="1"/>
  <c r="H25" i="1"/>
  <c r="H27" i="1" s="1"/>
  <c r="H26" i="1" s="1"/>
  <c r="F31" i="1" s="1"/>
  <c r="H22" i="1"/>
  <c r="H24" i="1" s="1"/>
  <c r="H23" i="1" s="1"/>
  <c r="F30" i="1" s="1"/>
  <c r="F36" i="1" s="1"/>
  <c r="E25" i="1"/>
  <c r="E27" i="1" s="1"/>
  <c r="E26" i="1" s="1"/>
  <c r="C31" i="1" s="1"/>
  <c r="E22" i="1"/>
  <c r="E24" i="1" s="1"/>
  <c r="E23" i="1" s="1"/>
  <c r="C30" i="1" s="1"/>
  <c r="C36" i="1" s="1"/>
  <c r="I37" i="1" l="1"/>
  <c r="I34" i="1"/>
  <c r="C37" i="1"/>
  <c r="C34" i="1"/>
  <c r="F37" i="1"/>
  <c r="F34" i="1"/>
  <c r="N23" i="1"/>
  <c r="L30" i="1" s="1"/>
  <c r="L33" i="1" s="1"/>
  <c r="N26" i="1"/>
  <c r="L31" i="1" s="1"/>
  <c r="L34" i="1" s="1"/>
  <c r="I33" i="1"/>
  <c r="F33" i="1"/>
  <c r="C33" i="1"/>
  <c r="L37" i="1" l="1"/>
  <c r="L36" i="1"/>
</calcChain>
</file>

<file path=xl/sharedStrings.xml><?xml version="1.0" encoding="utf-8"?>
<sst xmlns="http://schemas.openxmlformats.org/spreadsheetml/2006/main" count="47" uniqueCount="28">
  <si>
    <t>MPR+CEE max</t>
  </si>
  <si>
    <t>2 sauts de classes</t>
  </si>
  <si>
    <t>Région</t>
  </si>
  <si>
    <t>Montant travaux éligibles HT</t>
  </si>
  <si>
    <t>Montant travaux éligibles TTC</t>
  </si>
  <si>
    <t>Différence montant non écrêté et montant MPR écrêté</t>
  </si>
  <si>
    <t>Pourcentage écrêtement</t>
  </si>
  <si>
    <t>Si % sup à 10% alors pas d'aide régionale</t>
  </si>
  <si>
    <t>G</t>
  </si>
  <si>
    <t>Classe DPE initiale</t>
  </si>
  <si>
    <t>Par défaut montant HT +TVA à 5,5%</t>
  </si>
  <si>
    <t>Plafond dépenses éligibles (HT)</t>
  </si>
  <si>
    <t>Ecrêtement du montant TTC</t>
  </si>
  <si>
    <t>Autres subventions</t>
  </si>
  <si>
    <t>Département</t>
  </si>
  <si>
    <t>Autres</t>
  </si>
  <si>
    <t>Ménages aux ressources «  très modestes »</t>
  </si>
  <si>
    <t xml:space="preserve">Bonus passoire </t>
  </si>
  <si>
    <t>Max non écrêté</t>
  </si>
  <si>
    <t>Ménages aux ressources «  modestes »</t>
  </si>
  <si>
    <t>Bonus passoire</t>
  </si>
  <si>
    <t>Ménages aux ressources «  intermédiaires »</t>
  </si>
  <si>
    <t>Ménages aux ressources «  supérieurs »</t>
  </si>
  <si>
    <t>Total des aides montant non écrêté</t>
  </si>
  <si>
    <t>Montant MPR écrêté</t>
  </si>
  <si>
    <t>Total des aides montant écrêté</t>
  </si>
  <si>
    <t>3 sauts de classes ou plus</t>
  </si>
  <si>
    <t>Etiquette de départ F ou G pour les dossiers MPR 2026 (bonus supprimé)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</si>
</sst>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_-* #,##0\ &quot;€&quot;_-;\-* #,##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FF0066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CB9FF"/>
        <bgColor indexed="64"/>
      </patternFill>
    </fill>
    <fill>
      <patternFill patternType="solid">
        <fgColor rgb="FFFFCCCC"/>
        <bgColor indexed="64"/>
      </patternFill>
    </fill>
    <fill>
      <patternFill patternType="gray0625">
        <bgColor theme="4" tint="0.59999389629810485"/>
      </patternFill>
    </fill>
    <fill>
      <patternFill patternType="gray0625">
        <bgColor rgb="FFDCB9FF"/>
      </patternFill>
    </fill>
    <fill>
      <patternFill patternType="gray0625">
        <bgColor rgb="FFFFCCCC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gray0625">
        <bgColor theme="7" tint="0.59999389629810485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6" fillId="4" borderId="0" xfId="0" applyFont="1" applyFill="1" applyAlignment="1">
      <alignment horizontal="center" vertical="center" wrapText="1"/>
    </xf>
    <xf numFmtId="9" fontId="0" fillId="4" borderId="2" xfId="0" applyNumberFormat="1" applyFill="1" applyBorder="1" applyAlignment="1">
      <alignment horizontal="center" vertical="center"/>
    </xf>
    <xf numFmtId="165" fontId="0" fillId="4" borderId="3" xfId="1" applyNumberFormat="1" applyFont="1" applyFill="1" applyBorder="1" applyAlignment="1">
      <alignment horizontal="center" vertical="center"/>
    </xf>
    <xf numFmtId="164" fontId="8" fillId="4" borderId="0" xfId="0" applyNumberFormat="1" applyFont="1" applyFill="1" applyAlignment="1">
      <alignment horizontal="center" vertical="center"/>
    </xf>
    <xf numFmtId="165" fontId="0" fillId="4" borderId="5" xfId="1" applyNumberFormat="1" applyFont="1" applyFill="1" applyBorder="1" applyAlignment="1">
      <alignment horizontal="center" vertical="center"/>
    </xf>
    <xf numFmtId="164" fontId="8" fillId="4" borderId="7" xfId="0" applyNumberFormat="1" applyFont="1" applyFill="1" applyBorder="1" applyAlignment="1">
      <alignment horizontal="center" vertical="center"/>
    </xf>
    <xf numFmtId="165" fontId="0" fillId="4" borderId="8" xfId="1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164" fontId="8" fillId="4" borderId="6" xfId="0" applyNumberFormat="1" applyFont="1" applyFill="1" applyBorder="1" applyAlignment="1">
      <alignment horizontal="center" vertical="center"/>
    </xf>
    <xf numFmtId="9" fontId="0" fillId="4" borderId="6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0" xfId="0" applyFill="1"/>
    <xf numFmtId="165" fontId="0" fillId="4" borderId="5" xfId="1" applyNumberFormat="1" applyFont="1" applyFill="1" applyBorder="1"/>
    <xf numFmtId="0" fontId="0" fillId="4" borderId="7" xfId="0" applyFill="1" applyBorder="1"/>
    <xf numFmtId="165" fontId="0" fillId="4" borderId="8" xfId="1" applyNumberFormat="1" applyFont="1" applyFill="1" applyBorder="1"/>
    <xf numFmtId="0" fontId="8" fillId="4" borderId="0" xfId="0" applyFont="1" applyFill="1"/>
    <xf numFmtId="165" fontId="8" fillId="4" borderId="5" xfId="0" applyNumberFormat="1" applyFont="1" applyFill="1" applyBorder="1"/>
    <xf numFmtId="0" fontId="3" fillId="8" borderId="4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9" fontId="0" fillId="8" borderId="1" xfId="0" applyNumberFormat="1" applyFill="1" applyBorder="1" applyAlignment="1">
      <alignment horizontal="center" vertical="center"/>
    </xf>
    <xf numFmtId="9" fontId="0" fillId="8" borderId="2" xfId="0" applyNumberFormat="1" applyFill="1" applyBorder="1" applyAlignment="1">
      <alignment horizontal="center" vertical="center"/>
    </xf>
    <xf numFmtId="165" fontId="0" fillId="8" borderId="3" xfId="1" applyNumberFormat="1" applyFont="1" applyFill="1" applyBorder="1" applyAlignment="1">
      <alignment horizontal="center" vertical="center"/>
    </xf>
    <xf numFmtId="164" fontId="8" fillId="8" borderId="4" xfId="0" applyNumberFormat="1" applyFont="1" applyFill="1" applyBorder="1" applyAlignment="1">
      <alignment horizontal="center" vertical="center"/>
    </xf>
    <xf numFmtId="164" fontId="8" fillId="8" borderId="0" xfId="0" applyNumberFormat="1" applyFont="1" applyFill="1" applyAlignment="1">
      <alignment horizontal="center" vertical="center"/>
    </xf>
    <xf numFmtId="165" fontId="0" fillId="8" borderId="5" xfId="1" applyNumberFormat="1" applyFont="1" applyFill="1" applyBorder="1" applyAlignment="1">
      <alignment horizontal="center" vertical="center"/>
    </xf>
    <xf numFmtId="164" fontId="8" fillId="8" borderId="6" xfId="0" applyNumberFormat="1" applyFont="1" applyFill="1" applyBorder="1" applyAlignment="1">
      <alignment horizontal="center" vertical="center"/>
    </xf>
    <xf numFmtId="164" fontId="8" fillId="8" borderId="7" xfId="0" applyNumberFormat="1" applyFont="1" applyFill="1" applyBorder="1" applyAlignment="1">
      <alignment horizontal="center" vertical="center"/>
    </xf>
    <xf numFmtId="165" fontId="0" fillId="8" borderId="8" xfId="1" applyNumberFormat="1" applyFont="1" applyFill="1" applyBorder="1" applyAlignment="1">
      <alignment horizontal="center" vertical="center"/>
    </xf>
    <xf numFmtId="9" fontId="0" fillId="8" borderId="6" xfId="0" applyNumberForma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0" xfId="0" applyFill="1"/>
    <xf numFmtId="165" fontId="0" fillId="8" borderId="0" xfId="1" applyNumberFormat="1" applyFont="1" applyFill="1" applyBorder="1"/>
    <xf numFmtId="0" fontId="0" fillId="8" borderId="7" xfId="0" applyFill="1" applyBorder="1"/>
    <xf numFmtId="165" fontId="0" fillId="8" borderId="7" xfId="1" applyNumberFormat="1" applyFont="1" applyFill="1" applyBorder="1"/>
    <xf numFmtId="0" fontId="8" fillId="8" borderId="0" xfId="0" applyFont="1" applyFill="1"/>
    <xf numFmtId="165" fontId="8" fillId="8" borderId="0" xfId="0" applyNumberFormat="1" applyFont="1" applyFill="1"/>
    <xf numFmtId="0" fontId="0" fillId="9" borderId="0" xfId="0" applyFill="1"/>
    <xf numFmtId="0" fontId="0" fillId="9" borderId="7" xfId="0" applyFill="1" applyBorder="1"/>
    <xf numFmtId="0" fontId="8" fillId="9" borderId="0" xfId="0" applyFont="1" applyFill="1"/>
    <xf numFmtId="0" fontId="4" fillId="9" borderId="0" xfId="0" applyFont="1" applyFill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9" fontId="0" fillId="9" borderId="1" xfId="0" applyNumberFormat="1" applyFill="1" applyBorder="1" applyAlignment="1">
      <alignment horizontal="center" vertical="center"/>
    </xf>
    <xf numFmtId="9" fontId="0" fillId="9" borderId="3" xfId="0" applyNumberFormat="1" applyFill="1" applyBorder="1" applyAlignment="1">
      <alignment horizontal="center" vertical="center"/>
    </xf>
    <xf numFmtId="164" fontId="8" fillId="9" borderId="4" xfId="0" applyNumberFormat="1" applyFont="1" applyFill="1" applyBorder="1" applyAlignment="1">
      <alignment horizontal="center" vertical="center"/>
    </xf>
    <xf numFmtId="164" fontId="8" fillId="9" borderId="0" xfId="0" applyNumberFormat="1" applyFont="1" applyFill="1" applyAlignment="1">
      <alignment horizontal="center" vertical="center"/>
    </xf>
    <xf numFmtId="164" fontId="0" fillId="9" borderId="5" xfId="0" applyNumberFormat="1" applyFill="1" applyBorder="1" applyAlignment="1">
      <alignment horizontal="center" vertical="center"/>
    </xf>
    <xf numFmtId="9" fontId="0" fillId="9" borderId="2" xfId="0" applyNumberFormat="1" applyFill="1" applyBorder="1" applyAlignment="1">
      <alignment horizontal="center" vertical="center"/>
    </xf>
    <xf numFmtId="164" fontId="8" fillId="9" borderId="6" xfId="0" applyNumberFormat="1" applyFont="1" applyFill="1" applyBorder="1" applyAlignment="1">
      <alignment horizontal="center" vertical="center"/>
    </xf>
    <xf numFmtId="164" fontId="8" fillId="9" borderId="7" xfId="0" applyNumberFormat="1" applyFont="1" applyFill="1" applyBorder="1" applyAlignment="1">
      <alignment horizontal="center" vertical="center"/>
    </xf>
    <xf numFmtId="164" fontId="0" fillId="9" borderId="8" xfId="0" applyNumberFormat="1" applyFill="1" applyBorder="1" applyAlignment="1">
      <alignment horizontal="center" vertical="center"/>
    </xf>
    <xf numFmtId="9" fontId="0" fillId="9" borderId="6" xfId="0" applyNumberFormat="1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4" xfId="0" applyFill="1" applyBorder="1"/>
    <xf numFmtId="165" fontId="0" fillId="9" borderId="5" xfId="1" applyNumberFormat="1" applyFont="1" applyFill="1" applyBorder="1"/>
    <xf numFmtId="0" fontId="0" fillId="9" borderId="6" xfId="0" applyFill="1" applyBorder="1"/>
    <xf numFmtId="165" fontId="0" fillId="9" borderId="8" xfId="1" applyNumberFormat="1" applyFont="1" applyFill="1" applyBorder="1"/>
    <xf numFmtId="0" fontId="8" fillId="9" borderId="4" xfId="0" applyFont="1" applyFill="1" applyBorder="1"/>
    <xf numFmtId="165" fontId="8" fillId="9" borderId="5" xfId="0" applyNumberFormat="1" applyFont="1" applyFill="1" applyBorder="1"/>
    <xf numFmtId="0" fontId="0" fillId="0" borderId="11" xfId="0" applyBorder="1" applyAlignment="1">
      <alignment vertical="center"/>
    </xf>
    <xf numFmtId="0" fontId="9" fillId="10" borderId="2" xfId="0" applyFont="1" applyFill="1" applyBorder="1"/>
    <xf numFmtId="165" fontId="9" fillId="10" borderId="3" xfId="0" applyNumberFormat="1" applyFont="1" applyFill="1" applyBorder="1"/>
    <xf numFmtId="0" fontId="9" fillId="11" borderId="2" xfId="0" applyFont="1" applyFill="1" applyBorder="1"/>
    <xf numFmtId="165" fontId="9" fillId="11" borderId="2" xfId="0" applyNumberFormat="1" applyFont="1" applyFill="1" applyBorder="1"/>
    <xf numFmtId="0" fontId="9" fillId="12" borderId="1" xfId="0" applyFont="1" applyFill="1" applyBorder="1"/>
    <xf numFmtId="0" fontId="9" fillId="12" borderId="2" xfId="0" applyFont="1" applyFill="1" applyBorder="1"/>
    <xf numFmtId="165" fontId="9" fillId="12" borderId="3" xfId="0" applyNumberFormat="1" applyFont="1" applyFill="1" applyBorder="1"/>
    <xf numFmtId="0" fontId="0" fillId="0" borderId="0" xfId="0" applyAlignment="1">
      <alignment horizontal="center"/>
    </xf>
    <xf numFmtId="9" fontId="0" fillId="0" borderId="0" xfId="2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0" fontId="10" fillId="0" borderId="0" xfId="0" applyFont="1"/>
    <xf numFmtId="0" fontId="9" fillId="10" borderId="1" xfId="0" applyFont="1" applyFill="1" applyBorder="1"/>
    <xf numFmtId="0" fontId="8" fillId="4" borderId="4" xfId="0" applyFont="1" applyFill="1" applyBorder="1"/>
    <xf numFmtId="0" fontId="0" fillId="4" borderId="4" xfId="0" applyFill="1" applyBorder="1"/>
    <xf numFmtId="0" fontId="0" fillId="4" borderId="6" xfId="0" applyFill="1" applyBorder="1"/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8" xfId="0" applyBorder="1" applyAlignment="1">
      <alignment horizontal="center"/>
    </xf>
    <xf numFmtId="165" fontId="0" fillId="5" borderId="16" xfId="1" applyNumberFormat="1" applyFont="1" applyFill="1" applyBorder="1" applyAlignment="1">
      <alignment horizontal="center"/>
    </xf>
    <xf numFmtId="165" fontId="0" fillId="6" borderId="18" xfId="1" applyNumberFormat="1" applyFont="1" applyFill="1" applyBorder="1" applyAlignment="1">
      <alignment horizontal="center"/>
    </xf>
    <xf numFmtId="165" fontId="0" fillId="7" borderId="21" xfId="1" applyNumberFormat="1" applyFont="1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2" fontId="0" fillId="3" borderId="17" xfId="0" applyNumberFormat="1" applyFill="1" applyBorder="1" applyAlignment="1">
      <alignment horizontal="center"/>
    </xf>
    <xf numFmtId="0" fontId="2" fillId="13" borderId="17" xfId="0" applyFont="1" applyFill="1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7" xfId="0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2" fillId="0" borderId="0" xfId="0" applyFont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9" fontId="11" fillId="0" borderId="28" xfId="2" applyFont="1" applyBorder="1" applyAlignment="1">
      <alignment horizontal="center" vertical="center" wrapText="1"/>
    </xf>
    <xf numFmtId="9" fontId="11" fillId="0" borderId="9" xfId="2" applyFont="1" applyBorder="1" applyAlignment="1">
      <alignment horizontal="center" vertical="center" wrapText="1"/>
    </xf>
    <xf numFmtId="9" fontId="0" fillId="4" borderId="22" xfId="2" applyFont="1" applyFill="1" applyBorder="1" applyAlignment="1">
      <alignment horizontal="right"/>
    </xf>
    <xf numFmtId="9" fontId="0" fillId="4" borderId="15" xfId="2" applyFont="1" applyFill="1" applyBorder="1" applyAlignment="1">
      <alignment horizontal="right"/>
    </xf>
    <xf numFmtId="9" fontId="0" fillId="4" borderId="23" xfId="2" applyFont="1" applyFill="1" applyBorder="1" applyAlignment="1">
      <alignment horizontal="right"/>
    </xf>
    <xf numFmtId="9" fontId="0" fillId="4" borderId="20" xfId="2" applyFont="1" applyFill="1" applyBorder="1" applyAlignment="1">
      <alignment horizontal="right"/>
    </xf>
    <xf numFmtId="164" fontId="0" fillId="4" borderId="23" xfId="0" applyNumberFormat="1" applyFill="1" applyBorder="1" applyAlignment="1">
      <alignment horizontal="right"/>
    </xf>
    <xf numFmtId="164" fontId="0" fillId="4" borderId="20" xfId="0" applyNumberFormat="1" applyFill="1" applyBorder="1" applyAlignment="1">
      <alignment horizontal="right"/>
    </xf>
    <xf numFmtId="9" fontId="0" fillId="4" borderId="14" xfId="2" applyFont="1" applyFill="1" applyBorder="1" applyAlignment="1">
      <alignment horizontal="right"/>
    </xf>
    <xf numFmtId="9" fontId="0" fillId="4" borderId="19" xfId="2" applyFont="1" applyFill="1" applyBorder="1" applyAlignment="1">
      <alignment horizontal="right"/>
    </xf>
    <xf numFmtId="0" fontId="3" fillId="8" borderId="11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164" fontId="0" fillId="4" borderId="22" xfId="0" applyNumberFormat="1" applyFill="1" applyBorder="1" applyAlignment="1">
      <alignment horizontal="right"/>
    </xf>
    <xf numFmtId="164" fontId="0" fillId="4" borderId="15" xfId="0" applyNumberFormat="1" applyFill="1" applyBorder="1" applyAlignment="1">
      <alignment horizontal="right"/>
    </xf>
    <xf numFmtId="164" fontId="0" fillId="9" borderId="15" xfId="0" applyNumberFormat="1" applyFill="1" applyBorder="1" applyAlignment="1">
      <alignment horizontal="right"/>
    </xf>
    <xf numFmtId="0" fontId="0" fillId="9" borderId="15" xfId="0" applyFill="1" applyBorder="1" applyAlignment="1">
      <alignment horizontal="right"/>
    </xf>
    <xf numFmtId="0" fontId="0" fillId="9" borderId="16" xfId="0" applyFill="1" applyBorder="1" applyAlignment="1">
      <alignment horizontal="right"/>
    </xf>
    <xf numFmtId="164" fontId="0" fillId="8" borderId="15" xfId="0" applyNumberFormat="1" applyFill="1" applyBorder="1" applyAlignment="1">
      <alignment horizontal="right"/>
    </xf>
    <xf numFmtId="164" fontId="0" fillId="9" borderId="20" xfId="0" applyNumberFormat="1" applyFill="1" applyBorder="1" applyAlignment="1">
      <alignment horizontal="right"/>
    </xf>
    <xf numFmtId="0" fontId="0" fillId="9" borderId="20" xfId="0" applyFill="1" applyBorder="1" applyAlignment="1">
      <alignment horizontal="right"/>
    </xf>
    <xf numFmtId="0" fontId="0" fillId="9" borderId="21" xfId="0" applyFill="1" applyBorder="1" applyAlignment="1">
      <alignment horizontal="right"/>
    </xf>
    <xf numFmtId="9" fontId="0" fillId="8" borderId="15" xfId="2" applyFont="1" applyFill="1" applyBorder="1" applyAlignment="1">
      <alignment horizontal="right"/>
    </xf>
    <xf numFmtId="9" fontId="0" fillId="8" borderId="20" xfId="2" applyFont="1" applyFill="1" applyBorder="1" applyAlignment="1">
      <alignment horizontal="right"/>
    </xf>
    <xf numFmtId="9" fontId="0" fillId="9" borderId="15" xfId="2" applyFont="1" applyFill="1" applyBorder="1" applyAlignment="1">
      <alignment horizontal="right"/>
    </xf>
    <xf numFmtId="9" fontId="0" fillId="9" borderId="16" xfId="2" applyFont="1" applyFill="1" applyBorder="1" applyAlignment="1">
      <alignment horizontal="right"/>
    </xf>
    <xf numFmtId="9" fontId="0" fillId="9" borderId="20" xfId="2" applyFont="1" applyFill="1" applyBorder="1" applyAlignment="1">
      <alignment horizontal="right"/>
    </xf>
    <xf numFmtId="9" fontId="0" fillId="9" borderId="21" xfId="2" applyFont="1" applyFill="1" applyBorder="1" applyAlignment="1">
      <alignment horizontal="right"/>
    </xf>
    <xf numFmtId="164" fontId="0" fillId="8" borderId="20" xfId="0" applyNumberFormat="1" applyFill="1" applyBorder="1" applyAlignment="1">
      <alignment horizontal="right"/>
    </xf>
    <xf numFmtId="9" fontId="13" fillId="0" borderId="0" xfId="2" applyFont="1" applyBorder="1"/>
    <xf numFmtId="0" fontId="5" fillId="14" borderId="11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5" fillId="14" borderId="0" xfId="0" applyFont="1" applyFill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9" fontId="7" fillId="14" borderId="1" xfId="0" applyNumberFormat="1" applyFont="1" applyFill="1" applyBorder="1" applyAlignment="1">
      <alignment horizontal="center" vertical="center"/>
    </xf>
    <xf numFmtId="9" fontId="0" fillId="14" borderId="2" xfId="0" applyNumberFormat="1" applyFill="1" applyBorder="1" applyAlignment="1">
      <alignment horizontal="center" vertical="center"/>
    </xf>
    <xf numFmtId="165" fontId="7" fillId="14" borderId="3" xfId="1" applyNumberFormat="1" applyFont="1" applyFill="1" applyBorder="1" applyAlignment="1">
      <alignment horizontal="center" vertical="center"/>
    </xf>
    <xf numFmtId="164" fontId="8" fillId="14" borderId="4" xfId="0" applyNumberFormat="1" applyFont="1" applyFill="1" applyBorder="1" applyAlignment="1">
      <alignment horizontal="center" vertical="center"/>
    </xf>
    <xf numFmtId="164" fontId="8" fillId="14" borderId="0" xfId="0" applyNumberFormat="1" applyFont="1" applyFill="1" applyAlignment="1">
      <alignment horizontal="center" vertical="center"/>
    </xf>
    <xf numFmtId="165" fontId="7" fillId="14" borderId="5" xfId="1" applyNumberFormat="1" applyFont="1" applyFill="1" applyBorder="1" applyAlignment="1">
      <alignment horizontal="center" vertical="center"/>
    </xf>
    <xf numFmtId="164" fontId="8" fillId="14" borderId="6" xfId="0" applyNumberFormat="1" applyFont="1" applyFill="1" applyBorder="1" applyAlignment="1">
      <alignment horizontal="center" vertical="center"/>
    </xf>
    <xf numFmtId="164" fontId="8" fillId="14" borderId="7" xfId="0" applyNumberFormat="1" applyFont="1" applyFill="1" applyBorder="1" applyAlignment="1">
      <alignment horizontal="center" vertical="center"/>
    </xf>
    <xf numFmtId="165" fontId="7" fillId="14" borderId="8" xfId="1" applyNumberFormat="1" applyFont="1" applyFill="1" applyBorder="1" applyAlignment="1">
      <alignment horizontal="center" vertical="center"/>
    </xf>
    <xf numFmtId="9" fontId="7" fillId="14" borderId="6" xfId="0" applyNumberFormat="1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9" fillId="15" borderId="1" xfId="0" applyFont="1" applyFill="1" applyBorder="1"/>
    <xf numFmtId="0" fontId="9" fillId="15" borderId="2" xfId="0" applyFont="1" applyFill="1" applyBorder="1"/>
    <xf numFmtId="165" fontId="9" fillId="15" borderId="3" xfId="0" applyNumberFormat="1" applyFont="1" applyFill="1" applyBorder="1"/>
    <xf numFmtId="0" fontId="8" fillId="14" borderId="4" xfId="0" applyFont="1" applyFill="1" applyBorder="1"/>
    <xf numFmtId="0" fontId="8" fillId="14" borderId="0" xfId="0" applyFont="1" applyFill="1"/>
    <xf numFmtId="165" fontId="8" fillId="14" borderId="5" xfId="0" applyNumberFormat="1" applyFont="1" applyFill="1" applyBorder="1"/>
    <xf numFmtId="0" fontId="0" fillId="14" borderId="4" xfId="0" applyFill="1" applyBorder="1"/>
    <xf numFmtId="0" fontId="0" fillId="14" borderId="0" xfId="0" applyFill="1"/>
    <xf numFmtId="165" fontId="0" fillId="14" borderId="5" xfId="1" applyNumberFormat="1" applyFont="1" applyFill="1" applyBorder="1"/>
    <xf numFmtId="0" fontId="0" fillId="14" borderId="6" xfId="0" applyFill="1" applyBorder="1"/>
    <xf numFmtId="0" fontId="0" fillId="14" borderId="7" xfId="0" applyFill="1" applyBorder="1"/>
    <xf numFmtId="165" fontId="0" fillId="14" borderId="8" xfId="1" applyNumberFormat="1" applyFont="1" applyFill="1" applyBorder="1"/>
    <xf numFmtId="164" fontId="0" fillId="14" borderId="15" xfId="0" applyNumberFormat="1" applyFill="1" applyBorder="1" applyAlignment="1">
      <alignment horizontal="right"/>
    </xf>
    <xf numFmtId="164" fontId="0" fillId="14" borderId="20" xfId="0" applyNumberFormat="1" applyFill="1" applyBorder="1" applyAlignment="1">
      <alignment horizontal="right"/>
    </xf>
    <xf numFmtId="9" fontId="0" fillId="14" borderId="15" xfId="2" applyFont="1" applyFill="1" applyBorder="1" applyAlignment="1">
      <alignment horizontal="right"/>
    </xf>
    <xf numFmtId="9" fontId="0" fillId="14" borderId="20" xfId="2" applyFont="1" applyFill="1" applyBorder="1" applyAlignment="1">
      <alignment horizontal="righ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CCCC"/>
      <color rgb="FFDCB9FF"/>
      <color rgb="FFFF9999"/>
      <color rgb="FFCC99FF"/>
      <color rgb="FFFFCCFF"/>
      <color rgb="FFCC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7"/>
  <sheetViews>
    <sheetView tabSelected="1" zoomScale="80" zoomScaleNormal="80" workbookViewId="0">
      <selection activeCell="E18" sqref="E18"/>
    </sheetView>
  </sheetViews>
  <sheetFormatPr baseColWidth="10" defaultRowHeight="15" x14ac:dyDescent="0.25"/>
  <cols>
    <col min="1" max="1" width="32.7109375" customWidth="1"/>
    <col min="2" max="2" width="43.140625" style="73" customWidth="1"/>
    <col min="3" max="3" width="26.140625" customWidth="1"/>
    <col min="4" max="4" width="15.42578125" hidden="1" customWidth="1"/>
    <col min="5" max="5" width="25.85546875" customWidth="1"/>
    <col min="6" max="6" width="28.28515625" customWidth="1"/>
    <col min="7" max="7" width="15.42578125" hidden="1" customWidth="1"/>
    <col min="8" max="8" width="25.140625" customWidth="1"/>
    <col min="9" max="9" width="26.7109375" customWidth="1"/>
    <col min="10" max="10" width="15.42578125" hidden="1" customWidth="1"/>
    <col min="11" max="11" width="27.42578125" customWidth="1"/>
    <col min="12" max="12" width="27" customWidth="1"/>
    <col min="13" max="13" width="15.42578125" hidden="1" customWidth="1"/>
    <col min="14" max="14" width="25.28515625" customWidth="1"/>
  </cols>
  <sheetData>
    <row r="2" spans="1:14" x14ac:dyDescent="0.25">
      <c r="A2" s="97" t="s">
        <v>3</v>
      </c>
      <c r="B2" s="91">
        <f>B4/1.055</f>
        <v>0</v>
      </c>
    </row>
    <row r="3" spans="1:14" x14ac:dyDescent="0.25">
      <c r="A3" s="73"/>
    </row>
    <row r="4" spans="1:14" x14ac:dyDescent="0.25">
      <c r="A4" s="97" t="s">
        <v>4</v>
      </c>
      <c r="B4" s="92"/>
      <c r="C4" t="s">
        <v>10</v>
      </c>
    </row>
    <row r="5" spans="1:14" hidden="1" x14ac:dyDescent="0.25">
      <c r="A5" s="73"/>
    </row>
    <row r="6" spans="1:14" hidden="1" x14ac:dyDescent="0.25">
      <c r="A6" s="97" t="s">
        <v>9</v>
      </c>
      <c r="B6" s="93" t="s">
        <v>8</v>
      </c>
      <c r="C6" s="145">
        <v>0</v>
      </c>
      <c r="D6" s="77" t="s">
        <v>27</v>
      </c>
    </row>
    <row r="7" spans="1:14" x14ac:dyDescent="0.25">
      <c r="B7" s="74"/>
    </row>
    <row r="8" spans="1:14" x14ac:dyDescent="0.25">
      <c r="A8" s="94"/>
      <c r="B8" s="105" t="s">
        <v>11</v>
      </c>
      <c r="C8" s="126" t="s">
        <v>16</v>
      </c>
      <c r="D8" s="127"/>
      <c r="E8" s="128"/>
      <c r="F8" s="146" t="s">
        <v>19</v>
      </c>
      <c r="G8" s="147"/>
      <c r="H8" s="148"/>
      <c r="I8" s="120" t="s">
        <v>21</v>
      </c>
      <c r="J8" s="121"/>
      <c r="K8" s="122"/>
      <c r="L8" s="123" t="s">
        <v>22</v>
      </c>
      <c r="M8" s="124"/>
      <c r="N8" s="125"/>
    </row>
    <row r="9" spans="1:14" x14ac:dyDescent="0.25">
      <c r="A9" s="95"/>
      <c r="B9" s="106"/>
      <c r="C9" s="9" t="s">
        <v>0</v>
      </c>
      <c r="D9" s="1" t="s">
        <v>17</v>
      </c>
      <c r="E9" s="10" t="s">
        <v>18</v>
      </c>
      <c r="F9" s="149" t="s">
        <v>0</v>
      </c>
      <c r="G9" s="150" t="s">
        <v>20</v>
      </c>
      <c r="H9" s="151" t="s">
        <v>18</v>
      </c>
      <c r="I9" s="22" t="s">
        <v>0</v>
      </c>
      <c r="J9" s="23" t="s">
        <v>20</v>
      </c>
      <c r="K9" s="24" t="s">
        <v>18</v>
      </c>
      <c r="L9" s="45" t="s">
        <v>0</v>
      </c>
      <c r="M9" s="45" t="s">
        <v>17</v>
      </c>
      <c r="N9" s="46" t="s">
        <v>18</v>
      </c>
    </row>
    <row r="10" spans="1:14" x14ac:dyDescent="0.25">
      <c r="A10" s="101" t="s">
        <v>1</v>
      </c>
      <c r="B10" s="107">
        <v>30000</v>
      </c>
      <c r="C10" s="11">
        <v>0.8</v>
      </c>
      <c r="D10" s="2">
        <f>$C$6</f>
        <v>0</v>
      </c>
      <c r="E10" s="3"/>
      <c r="F10" s="152">
        <v>0.6</v>
      </c>
      <c r="G10" s="153">
        <f>$C$6</f>
        <v>0</v>
      </c>
      <c r="H10" s="154"/>
      <c r="I10" s="25">
        <v>0.45</v>
      </c>
      <c r="J10" s="26">
        <f>$C$6</f>
        <v>0</v>
      </c>
      <c r="K10" s="27"/>
      <c r="L10" s="47">
        <v>0.1</v>
      </c>
      <c r="M10" s="52">
        <f>$C$6</f>
        <v>0</v>
      </c>
      <c r="N10" s="48"/>
    </row>
    <row r="11" spans="1:14" x14ac:dyDescent="0.25">
      <c r="A11" s="101"/>
      <c r="B11" s="107"/>
      <c r="C11" s="12">
        <v>30000</v>
      </c>
      <c r="D11" s="4">
        <f>$B10*D10</f>
        <v>0</v>
      </c>
      <c r="E11" s="5">
        <f>(C10+$C$6)*MIN($B$2,B10)</f>
        <v>0</v>
      </c>
      <c r="F11" s="155">
        <v>30000</v>
      </c>
      <c r="G11" s="156">
        <f>$B10*G10</f>
        <v>0</v>
      </c>
      <c r="H11" s="157">
        <f>(F10+$C$6)*MIN($B$2,B10)</f>
        <v>0</v>
      </c>
      <c r="I11" s="28">
        <v>30000</v>
      </c>
      <c r="J11" s="29">
        <f>$B10*J10</f>
        <v>0</v>
      </c>
      <c r="K11" s="30">
        <f>(I10+$C$6)*MIN($B$2,B10)</f>
        <v>0</v>
      </c>
      <c r="L11" s="49">
        <v>30000</v>
      </c>
      <c r="M11" s="50">
        <f>$B10*M10</f>
        <v>0</v>
      </c>
      <c r="N11" s="51">
        <f>(L10+$C$6)*MIN($B$2,B10)</f>
        <v>0</v>
      </c>
    </row>
    <row r="12" spans="1:14" x14ac:dyDescent="0.25">
      <c r="A12" s="101" t="s">
        <v>26</v>
      </c>
      <c r="B12" s="107">
        <v>40000</v>
      </c>
      <c r="C12" s="11">
        <v>0.8</v>
      </c>
      <c r="D12" s="2">
        <f>$C$6</f>
        <v>0</v>
      </c>
      <c r="E12" s="3"/>
      <c r="F12" s="152">
        <v>0.6</v>
      </c>
      <c r="G12" s="153">
        <f>$C$6</f>
        <v>0</v>
      </c>
      <c r="H12" s="154"/>
      <c r="I12" s="25">
        <v>0.45</v>
      </c>
      <c r="J12" s="26">
        <f>$C$6</f>
        <v>0</v>
      </c>
      <c r="K12" s="27"/>
      <c r="L12" s="47">
        <v>0.1</v>
      </c>
      <c r="M12" s="52">
        <f>$C$6</f>
        <v>0</v>
      </c>
      <c r="N12" s="48"/>
    </row>
    <row r="13" spans="1:14" x14ac:dyDescent="0.25">
      <c r="A13" s="101"/>
      <c r="B13" s="107"/>
      <c r="C13" s="13">
        <v>40000</v>
      </c>
      <c r="D13" s="6">
        <f>$B12*D12</f>
        <v>0</v>
      </c>
      <c r="E13" s="7">
        <f>(C12+$C$6)*MIN($B$2,B12)</f>
        <v>0</v>
      </c>
      <c r="F13" s="158">
        <v>40000</v>
      </c>
      <c r="G13" s="159">
        <f>$B12*G12</f>
        <v>0</v>
      </c>
      <c r="H13" s="160">
        <f>(F12+$C$6)*MIN($B$2,B12)</f>
        <v>0</v>
      </c>
      <c r="I13" s="31">
        <v>40000</v>
      </c>
      <c r="J13" s="32">
        <f>$B12*J12</f>
        <v>0</v>
      </c>
      <c r="K13" s="33">
        <f>(I12+$C$6)*MIN($B$2,B12)</f>
        <v>0</v>
      </c>
      <c r="L13" s="53">
        <v>40000</v>
      </c>
      <c r="M13" s="54">
        <f>$B12*M12</f>
        <v>0</v>
      </c>
      <c r="N13" s="55">
        <f>(L12+$C$6)*MIN($B$2,B12)</f>
        <v>0</v>
      </c>
    </row>
    <row r="14" spans="1:14" x14ac:dyDescent="0.25">
      <c r="A14" s="65" t="s">
        <v>12</v>
      </c>
      <c r="B14" s="96"/>
      <c r="C14" s="14">
        <v>1</v>
      </c>
      <c r="D14" s="15"/>
      <c r="E14" s="7"/>
      <c r="F14" s="161">
        <v>0.8</v>
      </c>
      <c r="G14" s="162"/>
      <c r="H14" s="160"/>
      <c r="I14" s="34">
        <v>0.8</v>
      </c>
      <c r="J14" s="35"/>
      <c r="K14" s="33"/>
      <c r="L14" s="56">
        <v>0.5</v>
      </c>
      <c r="M14" s="57"/>
      <c r="N14" s="58"/>
    </row>
    <row r="15" spans="1:14" ht="15.75" thickBot="1" x14ac:dyDescent="0.3"/>
    <row r="16" spans="1:14" ht="15.75" thickBot="1" x14ac:dyDescent="0.3">
      <c r="A16" s="8" t="s">
        <v>13</v>
      </c>
      <c r="B16" s="87"/>
    </row>
    <row r="17" spans="1:17" x14ac:dyDescent="0.25">
      <c r="A17" s="84" t="s">
        <v>2</v>
      </c>
      <c r="B17" s="88"/>
    </row>
    <row r="18" spans="1:17" x14ac:dyDescent="0.25">
      <c r="A18" s="85" t="s">
        <v>14</v>
      </c>
      <c r="B18" s="89"/>
    </row>
    <row r="19" spans="1:17" ht="15.75" thickBot="1" x14ac:dyDescent="0.3">
      <c r="A19" s="86" t="s">
        <v>15</v>
      </c>
      <c r="B19" s="90"/>
    </row>
    <row r="20" spans="1:17" x14ac:dyDescent="0.25">
      <c r="B20" s="75"/>
    </row>
    <row r="21" spans="1:17" x14ac:dyDescent="0.25">
      <c r="B21" s="76"/>
    </row>
    <row r="22" spans="1:17" x14ac:dyDescent="0.25">
      <c r="A22" s="102" t="s">
        <v>1</v>
      </c>
      <c r="B22" s="98" t="s">
        <v>23</v>
      </c>
      <c r="C22" s="78"/>
      <c r="D22" s="66"/>
      <c r="E22" s="67">
        <f>E11+$B$17+$B$18+$B$19</f>
        <v>0</v>
      </c>
      <c r="F22" s="163"/>
      <c r="G22" s="164"/>
      <c r="H22" s="165">
        <f>H11+$B$17+$B$18+$B$19</f>
        <v>0</v>
      </c>
      <c r="I22" s="68"/>
      <c r="J22" s="68"/>
      <c r="K22" s="69">
        <f>K11+$B$17+$B$18+$B$19</f>
        <v>0</v>
      </c>
      <c r="L22" s="70"/>
      <c r="M22" s="71"/>
      <c r="N22" s="72">
        <f>N11+$B$17+$B$18+$B$19</f>
        <v>0</v>
      </c>
    </row>
    <row r="23" spans="1:17" x14ac:dyDescent="0.25">
      <c r="A23" s="103"/>
      <c r="B23" s="99" t="s">
        <v>24</v>
      </c>
      <c r="C23" s="79"/>
      <c r="D23" s="20"/>
      <c r="E23" s="21">
        <f>E24-$B$17-$B$18-$B$19</f>
        <v>0</v>
      </c>
      <c r="F23" s="166"/>
      <c r="G23" s="167"/>
      <c r="H23" s="168">
        <f>H24-$B$17-$B$18-$B$19</f>
        <v>0</v>
      </c>
      <c r="I23" s="40"/>
      <c r="J23" s="40"/>
      <c r="K23" s="41">
        <f>K24-$B$17-$B$18-$B$19</f>
        <v>0</v>
      </c>
      <c r="L23" s="63"/>
      <c r="M23" s="44"/>
      <c r="N23" s="64">
        <f>N24-$B$17-$B$18-$B$19</f>
        <v>0</v>
      </c>
    </row>
    <row r="24" spans="1:17" x14ac:dyDescent="0.25">
      <c r="A24" s="104"/>
      <c r="B24" s="97" t="s">
        <v>25</v>
      </c>
      <c r="C24" s="80"/>
      <c r="D24" s="16"/>
      <c r="E24" s="17">
        <f>MIN(E22,$C$14*$B$4)</f>
        <v>0</v>
      </c>
      <c r="F24" s="169"/>
      <c r="G24" s="170"/>
      <c r="H24" s="171">
        <f>MIN(H22,$F$14*$B$4)</f>
        <v>0</v>
      </c>
      <c r="I24" s="36"/>
      <c r="J24" s="36"/>
      <c r="K24" s="37">
        <f>MIN(K22,$I$14*$B$4)</f>
        <v>0</v>
      </c>
      <c r="L24" s="59"/>
      <c r="M24" s="42"/>
      <c r="N24" s="60">
        <f>MIN(N22,$L$14*$B$4)</f>
        <v>0</v>
      </c>
    </row>
    <row r="25" spans="1:17" x14ac:dyDescent="0.25">
      <c r="A25" s="102" t="s">
        <v>26</v>
      </c>
      <c r="B25" s="98" t="s">
        <v>23</v>
      </c>
      <c r="C25" s="78"/>
      <c r="D25" s="66"/>
      <c r="E25" s="67">
        <f>E13+$B$17+$B$18+$B$19</f>
        <v>0</v>
      </c>
      <c r="F25" s="163"/>
      <c r="G25" s="164"/>
      <c r="H25" s="165">
        <f>H13+$B$17+$B$18+$B$19</f>
        <v>0</v>
      </c>
      <c r="I25" s="68"/>
      <c r="J25" s="68"/>
      <c r="K25" s="69">
        <f>K13+$B$17+$B$18+$B$19</f>
        <v>0</v>
      </c>
      <c r="L25" s="70"/>
      <c r="M25" s="71"/>
      <c r="N25" s="72">
        <f>N13+$B$17+$B$18+$B$19</f>
        <v>0</v>
      </c>
    </row>
    <row r="26" spans="1:17" x14ac:dyDescent="0.25">
      <c r="A26" s="103"/>
      <c r="B26" s="99" t="s">
        <v>24</v>
      </c>
      <c r="C26" s="79"/>
      <c r="D26" s="20"/>
      <c r="E26" s="21">
        <f>E27-$B$17-$B$18-$B$19</f>
        <v>0</v>
      </c>
      <c r="F26" s="166"/>
      <c r="G26" s="167"/>
      <c r="H26" s="168">
        <f>H27-$B$17-$B$18-$B$19</f>
        <v>0</v>
      </c>
      <c r="I26" s="40"/>
      <c r="J26" s="40"/>
      <c r="K26" s="41">
        <f>K27-$B$17-$B$18-$B$19</f>
        <v>0</v>
      </c>
      <c r="L26" s="63"/>
      <c r="M26" s="44"/>
      <c r="N26" s="64">
        <f>N27-$B$17-$B$18-$B$19</f>
        <v>0</v>
      </c>
    </row>
    <row r="27" spans="1:17" x14ac:dyDescent="0.25">
      <c r="A27" s="104"/>
      <c r="B27" s="97" t="s">
        <v>25</v>
      </c>
      <c r="C27" s="81"/>
      <c r="D27" s="18"/>
      <c r="E27" s="19">
        <f>MIN(E25,$C$14*$B$4)</f>
        <v>0</v>
      </c>
      <c r="F27" s="172"/>
      <c r="G27" s="173"/>
      <c r="H27" s="174">
        <f>MIN(H25,$F$14*$B$4)</f>
        <v>0</v>
      </c>
      <c r="I27" s="38"/>
      <c r="J27" s="38"/>
      <c r="K27" s="39">
        <f>MIN(K25,$I$14*$B$4)</f>
        <v>0</v>
      </c>
      <c r="L27" s="61"/>
      <c r="M27" s="43"/>
      <c r="N27" s="62">
        <f>MIN(N25,$L$14*$B$4)</f>
        <v>0</v>
      </c>
    </row>
    <row r="29" spans="1:17" ht="15.75" thickBot="1" x14ac:dyDescent="0.3"/>
    <row r="30" spans="1:17" x14ac:dyDescent="0.25">
      <c r="A30" s="82" t="s">
        <v>1</v>
      </c>
      <c r="B30" s="108" t="s">
        <v>5</v>
      </c>
      <c r="C30" s="129">
        <f>E11-E23</f>
        <v>0</v>
      </c>
      <c r="D30" s="130"/>
      <c r="E30" s="130"/>
      <c r="F30" s="175">
        <f>H11-H23</f>
        <v>0</v>
      </c>
      <c r="G30" s="175"/>
      <c r="H30" s="175"/>
      <c r="I30" s="134">
        <f>K11-K23</f>
        <v>0</v>
      </c>
      <c r="J30" s="134"/>
      <c r="K30" s="134"/>
      <c r="L30" s="131">
        <f>N11-N23</f>
        <v>0</v>
      </c>
      <c r="M30" s="132"/>
      <c r="N30" s="133"/>
      <c r="P30" s="100"/>
      <c r="Q30" s="100"/>
    </row>
    <row r="31" spans="1:17" ht="15.75" thickBot="1" x14ac:dyDescent="0.3">
      <c r="A31" s="83" t="s">
        <v>26</v>
      </c>
      <c r="B31" s="109"/>
      <c r="C31" s="116">
        <f>E13-E26</f>
        <v>0</v>
      </c>
      <c r="D31" s="117"/>
      <c r="E31" s="117"/>
      <c r="F31" s="176">
        <f>H13-H26</f>
        <v>0</v>
      </c>
      <c r="G31" s="176"/>
      <c r="H31" s="176"/>
      <c r="I31" s="144">
        <f>K13-K26</f>
        <v>0</v>
      </c>
      <c r="J31" s="144"/>
      <c r="K31" s="144"/>
      <c r="L31" s="135">
        <f>N13-N26</f>
        <v>0</v>
      </c>
      <c r="M31" s="136"/>
      <c r="N31" s="137"/>
      <c r="P31" s="100"/>
      <c r="Q31" s="100"/>
    </row>
    <row r="32" spans="1:17" ht="15.75" thickBot="1" x14ac:dyDescent="0.3">
      <c r="P32" s="100"/>
      <c r="Q32" s="100"/>
    </row>
    <row r="33" spans="1:17" x14ac:dyDescent="0.25">
      <c r="A33" s="82" t="s">
        <v>1</v>
      </c>
      <c r="B33" s="108" t="s">
        <v>6</v>
      </c>
      <c r="C33" s="112" t="e">
        <f>C30/E23</f>
        <v>#DIV/0!</v>
      </c>
      <c r="D33" s="113"/>
      <c r="E33" s="113"/>
      <c r="F33" s="177" t="e">
        <f>F30/H23</f>
        <v>#DIV/0!</v>
      </c>
      <c r="G33" s="177"/>
      <c r="H33" s="177"/>
      <c r="I33" s="138" t="e">
        <f>I30/K23</f>
        <v>#DIV/0!</v>
      </c>
      <c r="J33" s="138"/>
      <c r="K33" s="138"/>
      <c r="L33" s="140" t="e">
        <f>L30/N23</f>
        <v>#DIV/0!</v>
      </c>
      <c r="M33" s="140"/>
      <c r="N33" s="141"/>
      <c r="P33" s="100"/>
      <c r="Q33" s="100"/>
    </row>
    <row r="34" spans="1:17" ht="15.75" thickBot="1" x14ac:dyDescent="0.3">
      <c r="A34" s="83" t="s">
        <v>26</v>
      </c>
      <c r="B34" s="109"/>
      <c r="C34" s="114" t="e">
        <f>C31/E26</f>
        <v>#DIV/0!</v>
      </c>
      <c r="D34" s="115"/>
      <c r="E34" s="115"/>
      <c r="F34" s="178" t="e">
        <f>F31/H26</f>
        <v>#DIV/0!</v>
      </c>
      <c r="G34" s="178"/>
      <c r="H34" s="178"/>
      <c r="I34" s="139" t="e">
        <f>I31/K26</f>
        <v>#DIV/0!</v>
      </c>
      <c r="J34" s="139"/>
      <c r="K34" s="139"/>
      <c r="L34" s="142" t="e">
        <f>L31/N26</f>
        <v>#DIV/0!</v>
      </c>
      <c r="M34" s="142"/>
      <c r="N34" s="143"/>
      <c r="P34" s="100"/>
      <c r="Q34" s="100"/>
    </row>
    <row r="35" spans="1:17" ht="15.75" thickBot="1" x14ac:dyDescent="0.3">
      <c r="P35" s="100"/>
      <c r="Q35" s="100"/>
    </row>
    <row r="36" spans="1:17" x14ac:dyDescent="0.25">
      <c r="A36" s="82" t="s">
        <v>1</v>
      </c>
      <c r="B36" s="110" t="s">
        <v>7</v>
      </c>
      <c r="C36" s="118" t="e">
        <f>C30/B17</f>
        <v>#DIV/0!</v>
      </c>
      <c r="D36" s="113"/>
      <c r="E36" s="113"/>
      <c r="F36" s="177" t="e">
        <f>F30/B17</f>
        <v>#DIV/0!</v>
      </c>
      <c r="G36" s="177"/>
      <c r="H36" s="177"/>
      <c r="I36" s="138" t="e">
        <f>I30/B17</f>
        <v>#DIV/0!</v>
      </c>
      <c r="J36" s="138"/>
      <c r="K36" s="138"/>
      <c r="L36" s="140" t="e">
        <f>L30/B17</f>
        <v>#DIV/0!</v>
      </c>
      <c r="M36" s="140"/>
      <c r="N36" s="141"/>
      <c r="P36" s="100"/>
      <c r="Q36" s="100"/>
    </row>
    <row r="37" spans="1:17" ht="15.75" thickBot="1" x14ac:dyDescent="0.3">
      <c r="A37" s="83" t="s">
        <v>26</v>
      </c>
      <c r="B37" s="111"/>
      <c r="C37" s="119" t="e">
        <f>C31/B17</f>
        <v>#DIV/0!</v>
      </c>
      <c r="D37" s="115"/>
      <c r="E37" s="115"/>
      <c r="F37" s="178" t="e">
        <f>F31/B17</f>
        <v>#DIV/0!</v>
      </c>
      <c r="G37" s="178"/>
      <c r="H37" s="178"/>
      <c r="I37" s="139" t="e">
        <f>I31/B17</f>
        <v>#DIV/0!</v>
      </c>
      <c r="J37" s="139"/>
      <c r="K37" s="139"/>
      <c r="L37" s="142" t="e">
        <f>L31/B17</f>
        <v>#DIV/0!</v>
      </c>
      <c r="M37" s="142"/>
      <c r="N37" s="143"/>
      <c r="P37" s="100"/>
      <c r="Q37" s="100"/>
    </row>
  </sheetData>
  <mergeCells count="38">
    <mergeCell ref="F36:H36"/>
    <mergeCell ref="F37:H37"/>
    <mergeCell ref="L31:N31"/>
    <mergeCell ref="I36:K36"/>
    <mergeCell ref="I37:K37"/>
    <mergeCell ref="L36:N36"/>
    <mergeCell ref="L37:N37"/>
    <mergeCell ref="F31:H31"/>
    <mergeCell ref="F33:H33"/>
    <mergeCell ref="F34:H34"/>
    <mergeCell ref="L33:N33"/>
    <mergeCell ref="I31:K31"/>
    <mergeCell ref="L34:N34"/>
    <mergeCell ref="I33:K33"/>
    <mergeCell ref="I34:K34"/>
    <mergeCell ref="I8:K8"/>
    <mergeCell ref="L8:N8"/>
    <mergeCell ref="F8:H8"/>
    <mergeCell ref="C8:E8"/>
    <mergeCell ref="C30:E30"/>
    <mergeCell ref="F30:H30"/>
    <mergeCell ref="L30:N30"/>
    <mergeCell ref="I30:K30"/>
    <mergeCell ref="B30:B31"/>
    <mergeCell ref="B33:B34"/>
    <mergeCell ref="B36:B37"/>
    <mergeCell ref="C33:E33"/>
    <mergeCell ref="C34:E34"/>
    <mergeCell ref="C31:E31"/>
    <mergeCell ref="C36:E36"/>
    <mergeCell ref="C37:E37"/>
    <mergeCell ref="A10:A11"/>
    <mergeCell ref="A22:A24"/>
    <mergeCell ref="A25:A27"/>
    <mergeCell ref="B8:B9"/>
    <mergeCell ref="B10:B11"/>
    <mergeCell ref="B12:B13"/>
    <mergeCell ref="A12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Calculette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2026-03-02T14:43:00Z</dcterms:modified>
</cp:coreProperties>
</file>